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18555" windowHeight="10995"/>
  </bookViews>
  <sheets>
    <sheet name="Resumen_Cifras_E_Rend_Ec_SPP" sheetId="1" r:id="rId1"/>
  </sheets>
  <definedNames>
    <definedName name="_xlnm.Print_Area" localSheetId="0">Resumen_Cifras_E_Rend_Ec_SPP!$B$2:$G$34</definedName>
    <definedName name="CUADRO" localSheetId="0" hidden="1">{"'resumen_SAP'!$A$3:$H$59"}</definedName>
    <definedName name="CUADRO" hidden="1">{"'resumen_SAP'!$A$3:$H$59"}</definedName>
    <definedName name="HTML_CodePage" hidden="1">1252</definedName>
    <definedName name="HTML_Control" localSheetId="0" hidden="1">{"'resumen_SAP'!$A$3:$H$59"}</definedName>
    <definedName name="HTML_Control" hidden="1">{"'resumen_SAP'!$A$3:$H$59"}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"C:\WINDOWS\Escritorio\insumo web\cuadro excel\resumen diciembre.htm"</definedName>
    <definedName name="HTML_Title" hidden="1">""</definedName>
    <definedName name="NUMERO" localSheetId="0" hidden="1">{"'resumen_SAP'!$A$3:$H$59"}</definedName>
    <definedName name="NUMERO" hidden="1">{"'resumen_SAP'!$A$3:$H$59"}</definedName>
    <definedName name="ValorizadaJun11" localSheetId="0" hidden="1">{"'resumen_SAP'!$A$3:$H$59"}</definedName>
    <definedName name="ValorizadaJun11" hidden="1">{"'resumen_SAP'!$A$3:$H$59"}</definedName>
    <definedName name="xxx" localSheetId="0" hidden="1">{"'resumen_SAP'!$A$3:$H$59"}</definedName>
    <definedName name="xxx" hidden="1">{"'resumen_SAP'!$A$3:$H$59"}</definedName>
  </definedNames>
  <calcPr calcId="125725"/>
</workbook>
</file>

<file path=xl/calcChain.xml><?xml version="1.0" encoding="utf-8"?>
<calcChain xmlns="http://schemas.openxmlformats.org/spreadsheetml/2006/main">
  <c r="J10" i="1"/>
  <c r="J16" s="1"/>
  <c r="M10"/>
  <c r="P10"/>
  <c r="J12"/>
  <c r="M12"/>
  <c r="P12"/>
  <c r="J13"/>
  <c r="M13"/>
  <c r="P13"/>
  <c r="J14"/>
  <c r="M14"/>
  <c r="P14"/>
  <c r="H15"/>
  <c r="H16" s="1"/>
  <c r="I15"/>
  <c r="J15"/>
  <c r="K15"/>
  <c r="L15"/>
  <c r="M15" s="1"/>
  <c r="N15"/>
  <c r="N16" s="1"/>
  <c r="O15"/>
  <c r="P15"/>
  <c r="I16"/>
  <c r="K16"/>
  <c r="O16"/>
  <c r="J19"/>
  <c r="M19"/>
  <c r="P19"/>
  <c r="J20"/>
  <c r="M20"/>
  <c r="P20"/>
  <c r="J21"/>
  <c r="M21"/>
  <c r="P21"/>
  <c r="H22"/>
  <c r="I22"/>
  <c r="J22" s="1"/>
  <c r="K22"/>
  <c r="L22"/>
  <c r="M22" s="1"/>
  <c r="N22"/>
  <c r="O22"/>
  <c r="P22" s="1"/>
  <c r="J23"/>
  <c r="M23"/>
  <c r="P23"/>
  <c r="J24"/>
  <c r="M24"/>
  <c r="P24"/>
  <c r="J25"/>
  <c r="M25"/>
  <c r="P25"/>
  <c r="H26"/>
  <c r="I26"/>
  <c r="J26" s="1"/>
  <c r="K26"/>
  <c r="L26"/>
  <c r="M26" s="1"/>
  <c r="N26"/>
  <c r="O26"/>
  <c r="P26"/>
  <c r="J27"/>
  <c r="M27"/>
  <c r="P27"/>
  <c r="J28"/>
  <c r="M28"/>
  <c r="P28"/>
  <c r="J29"/>
  <c r="M29"/>
  <c r="P29"/>
  <c r="J30"/>
  <c r="M30"/>
  <c r="P30"/>
  <c r="J31"/>
  <c r="M31"/>
  <c r="P31"/>
  <c r="H32"/>
  <c r="I32"/>
  <c r="J32" s="1"/>
  <c r="K32"/>
  <c r="L32"/>
  <c r="N32"/>
  <c r="O32"/>
  <c r="P32"/>
  <c r="P16" l="1"/>
  <c r="M32"/>
  <c r="L16"/>
  <c r="M16" s="1"/>
</calcChain>
</file>

<file path=xl/sharedStrings.xml><?xml version="1.0" encoding="utf-8"?>
<sst xmlns="http://schemas.openxmlformats.org/spreadsheetml/2006/main" count="51" uniqueCount="40">
  <si>
    <t xml:space="preserve"> </t>
  </si>
  <si>
    <t>Fuente: Cifras remitidas por las entidades.</t>
  </si>
  <si>
    <t>Total</t>
  </si>
  <si>
    <t>Noviembre/11</t>
  </si>
  <si>
    <t>Octubre/11</t>
  </si>
  <si>
    <t>Crecer</t>
  </si>
  <si>
    <t>Confia</t>
  </si>
  <si>
    <t>(EN MILES DE DOLARES)</t>
  </si>
  <si>
    <t>RESUMEN DE CIFRAS DEL ESTADO DE RESULTADOS</t>
  </si>
  <si>
    <t>Años</t>
  </si>
  <si>
    <t>Meses</t>
  </si>
  <si>
    <t>Rubros del balance</t>
  </si>
  <si>
    <t>Gastos</t>
  </si>
  <si>
    <t>Ingresos</t>
  </si>
  <si>
    <t>(en miles de dólares)</t>
  </si>
  <si>
    <t xml:space="preserve">I. Gastos de gestión </t>
  </si>
  <si>
    <t xml:space="preserve"> 1. Gastos previsionales </t>
  </si>
  <si>
    <t xml:space="preserve"> 2. Gastos en personal </t>
  </si>
  <si>
    <t xml:space="preserve"> 3. Gastos en bienes de consumo y servicios</t>
  </si>
  <si>
    <t xml:space="preserve"> 4. Gastos en bienes capitalizables</t>
  </si>
  <si>
    <t xml:space="preserve"> 5. Gastos financieros y otros</t>
  </si>
  <si>
    <t xml:space="preserve"> 6. Gastos en transferencias otorgadas</t>
  </si>
  <si>
    <t xml:space="preserve"> 7. Costos de ventas y cargos calculados</t>
  </si>
  <si>
    <t xml:space="preserve"> 8. Gastos de actualizaciones y ajustes </t>
  </si>
  <si>
    <t>II. Total de egresos (1+2+3+4+5+6+7+8)</t>
  </si>
  <si>
    <t xml:space="preserve">I. Ingresos de gestión </t>
  </si>
  <si>
    <t xml:space="preserve"> 1. Ingresos seguridad social </t>
  </si>
  <si>
    <t xml:space="preserve"> 2. Ingresos financieros y otros </t>
  </si>
  <si>
    <t xml:space="preserve"> 3. Ingreso por transferencias corrientes recibidas </t>
  </si>
  <si>
    <t xml:space="preserve"> 4. Ingresos por ventas de bienes y servicios </t>
  </si>
  <si>
    <t xml:space="preserve"> 5. Ingresos por actualizaciones y ajustes</t>
  </si>
  <si>
    <t>II. Total de ingresos  (1+2+3+4+5)</t>
  </si>
  <si>
    <t>Resultado del período (II-II)</t>
  </si>
  <si>
    <t>Cuadro No. 34</t>
  </si>
  <si>
    <t xml:space="preserve">Sistema de Pensiones Público
Resumen de Cifras del Estado de Rendimiento Económico </t>
  </si>
  <si>
    <t>Marzo/11</t>
  </si>
  <si>
    <t>Marzo/12</t>
  </si>
  <si>
    <t>Enero/13</t>
  </si>
  <si>
    <t>Febrero/13</t>
  </si>
  <si>
    <t>Marzo/13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</si>
</sst>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_(&quot;¢&quot;* #,##0.00_);_(&quot;¢&quot;* \(#,##0.00\);_(&quot;¢&quot;* &quot;-&quot;??_);_(@_)"/>
    <numFmt numFmtId="166" formatCode="_(&quot;$&quot;* #,##0_);_(&quot;$&quot;* \(#,##0\);_(&quot;$&quot;* &quot;-&quot;??_);_(@_)"/>
    <numFmt numFmtId="167" formatCode="_(* #,##0_);_(* \(#,##0\);_(* &quot;-&quot;??_);_(@_)"/>
    <numFmt numFmtId="168" formatCode="_([$€-2]* #,##0.00_);_([$€-2]* \(#,##0.00\);_([$€-2]* &quot;-&quot;??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u val="singleAccounting"/>
      <sz val="12"/>
      <name val="Calibri"/>
      <family val="2"/>
      <scheme val="minor"/>
    </font>
    <font>
      <u/>
      <sz val="10"/>
      <color indexed="12"/>
      <name val="Arial"/>
      <family val="2"/>
    </font>
    <font>
      <b/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onsolas"/>
      <family val="2"/>
    </font>
  </fonts>
  <fills count="8">
    <fill>
      <patternFill patternType="none"/>
    </fill>
    <fill>
      <patternFill patternType="gray125"/>
    </fill>
    <fill>
      <patternFill patternType="solid">
        <fgColor rgb="FFD5E2E9"/>
        <bgColor indexed="64"/>
      </patternFill>
    </fill>
    <fill>
      <patternFill patternType="solid">
        <fgColor rgb="FFF1DF2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4"/>
        </stop>
        <stop position="1">
          <color rgb="FF395E99"/>
        </stop>
      </gradient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theme="3" tint="-0.499984740745262"/>
      </right>
      <top style="thin">
        <color indexed="64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 style="thin">
        <color theme="3" tint="-0.499984740745262"/>
      </bottom>
      <diagonal/>
    </border>
    <border>
      <left style="thin">
        <color indexed="64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</borders>
  <cellStyleXfs count="35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7" borderId="30" applyNumberFormat="0" applyProtection="0">
      <alignment horizontal="center" vertical="center" wrapText="1"/>
    </xf>
    <xf numFmtId="0" fontId="16" fillId="0" borderId="0"/>
  </cellStyleXfs>
  <cellXfs count="78">
    <xf numFmtId="0" fontId="0" fillId="0" borderId="0" xfId="0"/>
    <xf numFmtId="0" fontId="3" fillId="2" borderId="0" xfId="1" applyFont="1" applyFill="1"/>
    <xf numFmtId="0" fontId="5" fillId="2" borderId="0" xfId="1" applyFont="1" applyFill="1"/>
    <xf numFmtId="0" fontId="5" fillId="2" borderId="1" xfId="1" applyFont="1" applyFill="1" applyBorder="1"/>
    <xf numFmtId="0" fontId="6" fillId="2" borderId="2" xfId="1" applyFont="1" applyFill="1" applyBorder="1"/>
    <xf numFmtId="0" fontId="5" fillId="2" borderId="3" xfId="1" applyFont="1" applyFill="1" applyBorder="1"/>
    <xf numFmtId="0" fontId="5" fillId="2" borderId="4" xfId="1" applyFont="1" applyFill="1" applyBorder="1"/>
    <xf numFmtId="0" fontId="5" fillId="2" borderId="2" xfId="1" applyFont="1" applyFill="1" applyBorder="1"/>
    <xf numFmtId="0" fontId="5" fillId="2" borderId="5" xfId="1" applyFont="1" applyFill="1" applyBorder="1"/>
    <xf numFmtId="0" fontId="5" fillId="2" borderId="7" xfId="1" applyFont="1" applyFill="1" applyBorder="1"/>
    <xf numFmtId="0" fontId="8" fillId="2" borderId="2" xfId="1" applyFont="1" applyFill="1" applyBorder="1"/>
    <xf numFmtId="0" fontId="7" fillId="2" borderId="3" xfId="1" applyFont="1" applyFill="1" applyBorder="1"/>
    <xf numFmtId="0" fontId="7" fillId="2" borderId="4" xfId="1" applyFont="1" applyFill="1" applyBorder="1"/>
    <xf numFmtId="0" fontId="5" fillId="2" borderId="10" xfId="1" applyFont="1" applyFill="1" applyBorder="1"/>
    <xf numFmtId="0" fontId="5" fillId="2" borderId="11" xfId="1" applyFont="1" applyFill="1" applyBorder="1"/>
    <xf numFmtId="0" fontId="5" fillId="2" borderId="12" xfId="1" applyFont="1" applyFill="1" applyBorder="1"/>
    <xf numFmtId="0" fontId="5" fillId="2" borderId="13" xfId="1" applyFont="1" applyFill="1" applyBorder="1"/>
    <xf numFmtId="0" fontId="7" fillId="3" borderId="16" xfId="1" quotePrefix="1" applyFont="1" applyFill="1" applyBorder="1" applyAlignment="1">
      <alignment horizontal="center" vertical="center" wrapText="1"/>
    </xf>
    <xf numFmtId="14" fontId="7" fillId="3" borderId="17" xfId="4" applyNumberFormat="1" applyFont="1" applyFill="1" applyBorder="1" applyAlignment="1">
      <alignment horizontal="center" vertical="center" wrapText="1"/>
    </xf>
    <xf numFmtId="14" fontId="7" fillId="3" borderId="18" xfId="4" applyNumberFormat="1" applyFont="1" applyFill="1" applyBorder="1" applyAlignment="1">
      <alignment horizontal="center" vertical="center" wrapText="1"/>
    </xf>
    <xf numFmtId="0" fontId="7" fillId="3" borderId="2" xfId="1" quotePrefix="1" applyFont="1" applyFill="1" applyBorder="1" applyAlignment="1">
      <alignment horizontal="center" vertical="center" wrapText="1"/>
    </xf>
    <xf numFmtId="167" fontId="7" fillId="3" borderId="3" xfId="4" quotePrefix="1" applyNumberFormat="1" applyFont="1" applyFill="1" applyBorder="1" applyAlignment="1">
      <alignment horizontal="center" vertical="center" wrapText="1"/>
    </xf>
    <xf numFmtId="167" fontId="7" fillId="3" borderId="7" xfId="4" quotePrefix="1" applyNumberFormat="1" applyFont="1" applyFill="1" applyBorder="1" applyAlignment="1">
      <alignment horizontal="center" vertical="center" wrapText="1"/>
    </xf>
    <xf numFmtId="0" fontId="7" fillId="3" borderId="19" xfId="1" quotePrefix="1" applyFont="1" applyFill="1" applyBorder="1" applyAlignment="1">
      <alignment horizontal="center" vertical="center" wrapText="1"/>
    </xf>
    <xf numFmtId="0" fontId="7" fillId="3" borderId="20" xfId="1" quotePrefix="1" applyFont="1" applyFill="1" applyBorder="1" applyAlignment="1">
      <alignment horizontal="center" vertical="center" wrapText="1"/>
    </xf>
    <xf numFmtId="0" fontId="7" fillId="2" borderId="0" xfId="1" applyFont="1" applyFill="1"/>
    <xf numFmtId="0" fontId="9" fillId="4" borderId="21" xfId="1" applyFont="1" applyFill="1" applyBorder="1"/>
    <xf numFmtId="0" fontId="9" fillId="4" borderId="22" xfId="1" applyFont="1" applyFill="1" applyBorder="1"/>
    <xf numFmtId="0" fontId="8" fillId="4" borderId="22" xfId="1" applyFont="1" applyFill="1" applyBorder="1"/>
    <xf numFmtId="0" fontId="8" fillId="4" borderId="10" xfId="1" applyFont="1" applyFill="1" applyBorder="1"/>
    <xf numFmtId="0" fontId="9" fillId="4" borderId="11" xfId="1" applyFont="1" applyFill="1" applyBorder="1"/>
    <xf numFmtId="0" fontId="8" fillId="4" borderId="23" xfId="1" applyFont="1" applyFill="1" applyBorder="1"/>
    <xf numFmtId="0" fontId="8" fillId="4" borderId="24" xfId="1" applyFont="1" applyFill="1" applyBorder="1"/>
    <xf numFmtId="0" fontId="9" fillId="4" borderId="24" xfId="1" applyFont="1" applyFill="1" applyBorder="1"/>
    <xf numFmtId="0" fontId="8" fillId="4" borderId="25" xfId="1" applyFont="1" applyFill="1" applyBorder="1"/>
    <xf numFmtId="0" fontId="3" fillId="6" borderId="0" xfId="1" applyFont="1" applyFill="1"/>
    <xf numFmtId="38" fontId="3" fillId="6" borderId="0" xfId="1" applyNumberFormat="1" applyFont="1" applyFill="1"/>
    <xf numFmtId="164" fontId="11" fillId="6" borderId="3" xfId="4" applyNumberFormat="1" applyFont="1" applyFill="1" applyBorder="1" applyAlignment="1">
      <alignment horizontal="center"/>
    </xf>
    <xf numFmtId="0" fontId="5" fillId="6" borderId="15" xfId="1" applyFont="1" applyFill="1" applyBorder="1"/>
    <xf numFmtId="38" fontId="5" fillId="6" borderId="14" xfId="1" applyNumberFormat="1" applyFont="1" applyFill="1" applyBorder="1"/>
    <xf numFmtId="0" fontId="5" fillId="6" borderId="14" xfId="1" applyFont="1" applyFill="1" applyBorder="1"/>
    <xf numFmtId="0" fontId="7" fillId="6" borderId="1" xfId="3" applyFont="1" applyFill="1" applyBorder="1" applyAlignment="1"/>
    <xf numFmtId="166" fontId="5" fillId="6" borderId="1" xfId="2" applyNumberFormat="1" applyFont="1" applyFill="1" applyBorder="1"/>
    <xf numFmtId="166" fontId="5" fillId="6" borderId="8" xfId="2" applyNumberFormat="1" applyFont="1" applyFill="1" applyBorder="1"/>
    <xf numFmtId="0" fontId="5" fillId="6" borderId="1" xfId="3" applyFont="1" applyFill="1" applyBorder="1"/>
    <xf numFmtId="3" fontId="5" fillId="6" borderId="1" xfId="2" applyNumberFormat="1" applyFont="1" applyFill="1" applyBorder="1"/>
    <xf numFmtId="3" fontId="5" fillId="6" borderId="8" xfId="2" applyNumberFormat="1" applyFont="1" applyFill="1" applyBorder="1"/>
    <xf numFmtId="0" fontId="7" fillId="6" borderId="1" xfId="3" applyFont="1" applyFill="1" applyBorder="1"/>
    <xf numFmtId="3" fontId="7" fillId="6" borderId="8" xfId="2" applyNumberFormat="1" applyFont="1" applyFill="1" applyBorder="1"/>
    <xf numFmtId="0" fontId="5" fillId="6" borderId="1" xfId="3" applyFont="1" applyFill="1" applyBorder="1" applyAlignment="1">
      <alignment horizontal="left" indent="1"/>
    </xf>
    <xf numFmtId="0" fontId="7" fillId="6" borderId="5" xfId="3" applyFont="1" applyFill="1" applyBorder="1" applyAlignment="1">
      <alignment vertical="center"/>
    </xf>
    <xf numFmtId="0" fontId="5" fillId="6" borderId="1" xfId="1" applyFont="1" applyFill="1" applyBorder="1"/>
    <xf numFmtId="0" fontId="7" fillId="6" borderId="1" xfId="3" applyFont="1" applyFill="1" applyBorder="1" applyAlignment="1">
      <alignment horizontal="left"/>
    </xf>
    <xf numFmtId="0" fontId="3" fillId="6" borderId="0" xfId="1" applyFont="1" applyFill="1" applyBorder="1"/>
    <xf numFmtId="38" fontId="3" fillId="6" borderId="0" xfId="1" applyNumberFormat="1" applyFont="1" applyFill="1" applyBorder="1"/>
    <xf numFmtId="0" fontId="3" fillId="6" borderId="28" xfId="1" applyFont="1" applyFill="1" applyBorder="1" applyAlignment="1"/>
    <xf numFmtId="0" fontId="7" fillId="6" borderId="5" xfId="3" applyFont="1" applyFill="1" applyBorder="1" applyAlignment="1">
      <alignment horizontal="left" vertical="center" indent="1"/>
    </xf>
    <xf numFmtId="17" fontId="13" fillId="7" borderId="30" xfId="33" quotePrefix="1" applyNumberFormat="1" applyBorder="1" applyAlignment="1">
      <alignment horizontal="right" vertical="center" wrapText="1"/>
    </xf>
    <xf numFmtId="0" fontId="13" fillId="7" borderId="30" xfId="33" quotePrefix="1" applyNumberFormat="1" applyBorder="1" applyAlignment="1">
      <alignment horizontal="right" vertical="center" wrapText="1"/>
    </xf>
    <xf numFmtId="0" fontId="13" fillId="7" borderId="30" xfId="33" quotePrefix="1" applyBorder="1" applyAlignment="1">
      <alignment horizontal="right" vertical="center" wrapText="1"/>
    </xf>
    <xf numFmtId="167" fontId="13" fillId="7" borderId="30" xfId="33" quotePrefix="1" applyNumberFormat="1" applyBorder="1" applyAlignment="1">
      <alignment horizontal="right" vertical="center" wrapText="1"/>
    </xf>
    <xf numFmtId="3" fontId="7" fillId="6" borderId="6" xfId="2" applyNumberFormat="1" applyFont="1" applyFill="1" applyBorder="1"/>
    <xf numFmtId="3" fontId="7" fillId="6" borderId="3" xfId="2" applyNumberFormat="1" applyFont="1" applyFill="1" applyBorder="1"/>
    <xf numFmtId="3" fontId="7" fillId="6" borderId="9" xfId="2" applyNumberFormat="1" applyFont="1" applyFill="1" applyBorder="1"/>
    <xf numFmtId="0" fontId="7" fillId="6" borderId="0" xfId="1" applyFont="1" applyFill="1"/>
    <xf numFmtId="0" fontId="5" fillId="6" borderId="0" xfId="1" applyFont="1" applyFill="1"/>
    <xf numFmtId="0" fontId="4" fillId="6" borderId="0" xfId="1" applyFont="1" applyFill="1" applyAlignment="1">
      <alignment horizontal="left" wrapText="1"/>
    </xf>
    <xf numFmtId="0" fontId="14" fillId="6" borderId="0" xfId="1" applyFont="1" applyFill="1" applyAlignment="1">
      <alignment horizontal="center" wrapText="1"/>
    </xf>
    <xf numFmtId="0" fontId="10" fillId="5" borderId="25" xfId="1" applyFont="1" applyFill="1" applyBorder="1" applyAlignment="1">
      <alignment horizontal="center" wrapText="1"/>
    </xf>
    <xf numFmtId="0" fontId="10" fillId="5" borderId="24" xfId="1" applyFont="1" applyFill="1" applyBorder="1" applyAlignment="1">
      <alignment horizontal="center" wrapText="1"/>
    </xf>
    <xf numFmtId="0" fontId="10" fillId="5" borderId="29" xfId="1" applyFont="1" applyFill="1" applyBorder="1" applyAlignment="1">
      <alignment horizontal="center" wrapText="1"/>
    </xf>
    <xf numFmtId="0" fontId="15" fillId="6" borderId="0" xfId="1" quotePrefix="1" applyFont="1" applyFill="1" applyAlignment="1">
      <alignment horizontal="center"/>
    </xf>
    <xf numFmtId="0" fontId="10" fillId="5" borderId="27" xfId="1" applyFont="1" applyFill="1" applyBorder="1" applyAlignment="1">
      <alignment horizontal="center" wrapText="1"/>
    </xf>
    <xf numFmtId="0" fontId="10" fillId="5" borderId="0" xfId="1" applyFont="1" applyFill="1" applyBorder="1" applyAlignment="1">
      <alignment horizontal="center" wrapText="1"/>
    </xf>
    <xf numFmtId="0" fontId="10" fillId="5" borderId="26" xfId="1" applyFont="1" applyFill="1" applyBorder="1" applyAlignment="1">
      <alignment horizontal="center" wrapText="1"/>
    </xf>
    <xf numFmtId="0" fontId="13" fillId="7" borderId="31" xfId="33" applyBorder="1">
      <alignment horizontal="center" vertical="center" wrapText="1"/>
    </xf>
    <xf numFmtId="0" fontId="13" fillId="7" borderId="33" xfId="33" applyBorder="1">
      <alignment horizontal="center" vertical="center" wrapText="1"/>
    </xf>
    <xf numFmtId="167" fontId="13" fillId="7" borderId="32" xfId="33" applyNumberFormat="1" applyBorder="1">
      <alignment horizontal="center" vertical="center" wrapText="1"/>
    </xf>
  </cellXfs>
  <cellStyles count="35">
    <cellStyle name="Cuadros SSF" xfId="33"/>
    <cellStyle name="Euro" xfId="5"/>
    <cellStyle name="Hipervínculo 2" xfId="6"/>
    <cellStyle name="Millares 2" xfId="4"/>
    <cellStyle name="Millares 2 2" xfId="7"/>
    <cellStyle name="Millares 2 2 2" xfId="8"/>
    <cellStyle name="Millares 2 2 3" xfId="9"/>
    <cellStyle name="Millares 2 3" xfId="10"/>
    <cellStyle name="Millares 3" xfId="11"/>
    <cellStyle name="Moneda 2" xfId="2"/>
    <cellStyle name="Normal" xfId="0" builtinId="0"/>
    <cellStyle name="Normal 2" xfId="12"/>
    <cellStyle name="Normal 2 2" xfId="1"/>
    <cellStyle name="Normal 2 2 2" xfId="3"/>
    <cellStyle name="Normal 2 3" xfId="13"/>
    <cellStyle name="Normal 2 4" xfId="14"/>
    <cellStyle name="Normal 3" xfId="15"/>
    <cellStyle name="Normal 3 2" xfId="16"/>
    <cellStyle name="Normal 3 2 2" xfId="17"/>
    <cellStyle name="Normal 3 3" xfId="18"/>
    <cellStyle name="Normal 3 4" xfId="19"/>
    <cellStyle name="Normal 3 5" xfId="20"/>
    <cellStyle name="Normal 4" xfId="21"/>
    <cellStyle name="Normal 4 2" xfId="22"/>
    <cellStyle name="Normal 4 3" xfId="23"/>
    <cellStyle name="Normal 5" xfId="24"/>
    <cellStyle name="Normal 6" xfId="25"/>
    <cellStyle name="Normal 7" xfId="34"/>
    <cellStyle name="Porcentual 2" xfId="26"/>
    <cellStyle name="Porcentual 2 2" xfId="27"/>
    <cellStyle name="Porcentual 3" xfId="28"/>
    <cellStyle name="Porcentual 4" xfId="29"/>
    <cellStyle name="Porcentual 4 2" xfId="30"/>
    <cellStyle name="Porcentual 4 3" xfId="31"/>
    <cellStyle name="Porcentual 5" xfId="3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S36"/>
  <sheetViews>
    <sheetView tabSelected="1" zoomScaleNormal="100" zoomScaleSheetLayoutView="100" workbookViewId="0">
      <selection activeCell="B3" sqref="B3:G3"/>
    </sheetView>
  </sheetViews>
  <sheetFormatPr baseColWidth="10" defaultRowHeight="12"/>
  <cols>
    <col min="1" max="1" width="11.42578125" style="35"/>
    <col min="2" max="2" width="48.42578125" style="35" customWidth="1"/>
    <col min="3" max="3" width="18.7109375" style="35" customWidth="1"/>
    <col min="4" max="4" width="17.5703125" style="36" customWidth="1"/>
    <col min="5" max="5" width="17.28515625" style="36" customWidth="1"/>
    <col min="6" max="6" width="19.42578125" style="35" customWidth="1"/>
    <col min="7" max="7" width="17.5703125" style="35" customWidth="1"/>
    <col min="8" max="12" width="16.140625" style="35" hidden="1" customWidth="1"/>
    <col min="13" max="13" width="14.42578125" style="35" hidden="1" customWidth="1"/>
    <col min="14" max="14" width="18.42578125" style="35" hidden="1" customWidth="1"/>
    <col min="15" max="15" width="18.140625" style="35" hidden="1" customWidth="1"/>
    <col min="16" max="16" width="16.7109375" style="35" hidden="1" customWidth="1"/>
    <col min="17" max="17" width="11.42578125" style="35" hidden="1" customWidth="1"/>
    <col min="18" max="19" width="0" style="35" hidden="1" customWidth="1"/>
    <col min="20" max="16384" width="11.42578125" style="35"/>
  </cols>
  <sheetData>
    <row r="2" spans="2:19" ht="26.25" customHeight="1" thickBot="1">
      <c r="G2" s="37" t="s">
        <v>33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2:19" ht="64.5" customHeight="1">
      <c r="B3" s="67" t="s">
        <v>34</v>
      </c>
      <c r="C3" s="67"/>
      <c r="D3" s="67"/>
      <c r="E3" s="67"/>
      <c r="F3" s="67"/>
      <c r="G3" s="67"/>
      <c r="H3" s="68" t="s">
        <v>8</v>
      </c>
      <c r="I3" s="69"/>
      <c r="J3" s="69"/>
      <c r="K3" s="69"/>
      <c r="L3" s="69"/>
      <c r="M3" s="69"/>
      <c r="N3" s="69"/>
      <c r="O3" s="69"/>
      <c r="P3" s="70"/>
      <c r="Q3" s="1"/>
      <c r="R3" s="1"/>
      <c r="S3" s="1"/>
    </row>
    <row r="4" spans="2:19" ht="23.25" customHeight="1">
      <c r="B4" s="71" t="s">
        <v>14</v>
      </c>
      <c r="C4" s="71"/>
      <c r="D4" s="71"/>
      <c r="E4" s="71"/>
      <c r="F4" s="71"/>
      <c r="G4" s="71"/>
      <c r="H4" s="72" t="s">
        <v>7</v>
      </c>
      <c r="I4" s="73"/>
      <c r="J4" s="73"/>
      <c r="K4" s="73"/>
      <c r="L4" s="73"/>
      <c r="M4" s="73"/>
      <c r="N4" s="73"/>
      <c r="O4" s="73"/>
      <c r="P4" s="74"/>
      <c r="Q4" s="1"/>
      <c r="R4" s="1"/>
      <c r="S4" s="1"/>
    </row>
    <row r="5" spans="2:19" ht="17.25" customHeight="1" thickBot="1">
      <c r="B5" s="55"/>
      <c r="C5" s="55"/>
      <c r="D5" s="55"/>
      <c r="E5" s="55"/>
      <c r="F5" s="55"/>
      <c r="G5" s="55"/>
      <c r="H5" s="72"/>
      <c r="I5" s="73"/>
      <c r="J5" s="73"/>
      <c r="K5" s="73"/>
      <c r="L5" s="73"/>
      <c r="M5" s="73"/>
      <c r="N5" s="73"/>
      <c r="O5" s="73"/>
      <c r="P5" s="74"/>
      <c r="Q5" s="1"/>
      <c r="R5" s="1"/>
      <c r="S5" s="1"/>
    </row>
    <row r="6" spans="2:19" s="64" customFormat="1" ht="37.5" customHeight="1" thickBot="1">
      <c r="B6" s="75" t="s">
        <v>11</v>
      </c>
      <c r="C6" s="77" t="s">
        <v>9</v>
      </c>
      <c r="D6" s="77"/>
      <c r="E6" s="77" t="s">
        <v>10</v>
      </c>
      <c r="F6" s="77"/>
      <c r="G6" s="77"/>
      <c r="H6" s="34" t="s">
        <v>6</v>
      </c>
      <c r="I6" s="33" t="s">
        <v>5</v>
      </c>
      <c r="J6" s="32"/>
      <c r="K6" s="31" t="s">
        <v>6</v>
      </c>
      <c r="L6" s="30" t="s">
        <v>5</v>
      </c>
      <c r="M6" s="29"/>
      <c r="N6" s="28" t="s">
        <v>6</v>
      </c>
      <c r="O6" s="27" t="s">
        <v>5</v>
      </c>
      <c r="P6" s="26">
        <v>2009</v>
      </c>
      <c r="Q6" s="25"/>
      <c r="R6" s="25"/>
      <c r="S6" s="25"/>
    </row>
    <row r="7" spans="2:19" s="65" customFormat="1" ht="16.5" thickBot="1">
      <c r="B7" s="76"/>
      <c r="C7" s="57" t="s">
        <v>35</v>
      </c>
      <c r="D7" s="58" t="s">
        <v>36</v>
      </c>
      <c r="E7" s="59" t="s">
        <v>37</v>
      </c>
      <c r="F7" s="60" t="s">
        <v>38</v>
      </c>
      <c r="G7" s="57" t="s">
        <v>39</v>
      </c>
      <c r="H7" s="24" t="s">
        <v>4</v>
      </c>
      <c r="I7" s="23" t="s">
        <v>4</v>
      </c>
      <c r="J7" s="23" t="s">
        <v>2</v>
      </c>
      <c r="K7" s="22" t="s">
        <v>3</v>
      </c>
      <c r="L7" s="21" t="s">
        <v>3</v>
      </c>
      <c r="M7" s="20" t="s">
        <v>2</v>
      </c>
      <c r="N7" s="19">
        <v>40178</v>
      </c>
      <c r="O7" s="18">
        <v>40178</v>
      </c>
      <c r="P7" s="17" t="s">
        <v>2</v>
      </c>
      <c r="Q7" s="2"/>
      <c r="R7" s="3"/>
      <c r="S7" s="2"/>
    </row>
    <row r="8" spans="2:19" s="65" customFormat="1" ht="15.75">
      <c r="B8" s="38"/>
      <c r="C8" s="38"/>
      <c r="D8" s="39"/>
      <c r="E8" s="39"/>
      <c r="F8" s="40"/>
      <c r="G8" s="39"/>
      <c r="H8" s="15"/>
      <c r="I8" s="14"/>
      <c r="J8" s="16"/>
      <c r="K8" s="9"/>
      <c r="L8" s="5"/>
      <c r="M8" s="7"/>
      <c r="N8" s="15"/>
      <c r="O8" s="14"/>
      <c r="P8" s="13"/>
      <c r="Q8" s="2"/>
      <c r="R8" s="3"/>
      <c r="S8" s="2"/>
    </row>
    <row r="9" spans="2:19" s="65" customFormat="1" ht="15.75">
      <c r="B9" s="41" t="s">
        <v>12</v>
      </c>
      <c r="C9" s="42"/>
      <c r="D9" s="43"/>
      <c r="E9" s="43"/>
      <c r="F9" s="43"/>
      <c r="G9" s="43"/>
      <c r="H9" s="6"/>
      <c r="I9" s="5"/>
      <c r="J9" s="8"/>
      <c r="K9" s="9"/>
      <c r="L9" s="5"/>
      <c r="M9" s="7"/>
      <c r="N9" s="6"/>
      <c r="O9" s="5"/>
      <c r="P9" s="7"/>
      <c r="Q9" s="2"/>
      <c r="R9" s="3"/>
      <c r="S9" s="2"/>
    </row>
    <row r="10" spans="2:19" s="65" customFormat="1" ht="15.75">
      <c r="B10" s="44"/>
      <c r="C10" s="45"/>
      <c r="D10" s="46"/>
      <c r="E10" s="46"/>
      <c r="F10" s="46"/>
      <c r="G10" s="46"/>
      <c r="H10" s="6">
        <v>49594013</v>
      </c>
      <c r="I10" s="5">
        <v>44993998</v>
      </c>
      <c r="J10" s="8">
        <f>+H10+I10</f>
        <v>94588011</v>
      </c>
      <c r="K10" s="9">
        <v>54825183</v>
      </c>
      <c r="L10" s="5">
        <v>49606388</v>
      </c>
      <c r="M10" s="7">
        <f>+K10+L10</f>
        <v>104431571</v>
      </c>
      <c r="N10" s="6">
        <v>53007046</v>
      </c>
      <c r="O10" s="5">
        <v>46459251</v>
      </c>
      <c r="P10" s="4">
        <f>+N10+O10</f>
        <v>99466297</v>
      </c>
      <c r="Q10" s="2"/>
      <c r="R10" s="3"/>
      <c r="S10" s="2"/>
    </row>
    <row r="11" spans="2:19" s="65" customFormat="1" ht="15.75">
      <c r="B11" s="47" t="s">
        <v>15</v>
      </c>
      <c r="C11" s="45"/>
      <c r="D11" s="48"/>
      <c r="E11" s="48"/>
      <c r="F11" s="46"/>
      <c r="G11" s="46"/>
      <c r="H11" s="6"/>
      <c r="I11" s="5"/>
      <c r="J11" s="8"/>
      <c r="K11" s="9"/>
      <c r="L11" s="5"/>
      <c r="M11" s="7"/>
      <c r="N11" s="6"/>
      <c r="O11" s="5"/>
      <c r="P11" s="4" t="s">
        <v>0</v>
      </c>
      <c r="Q11" s="2"/>
      <c r="R11" s="3"/>
      <c r="S11" s="2"/>
    </row>
    <row r="12" spans="2:19" s="65" customFormat="1" ht="15.75">
      <c r="B12" s="49" t="s">
        <v>16</v>
      </c>
      <c r="C12" s="45">
        <v>97945.412459999992</v>
      </c>
      <c r="D12" s="46">
        <v>100904.73658</v>
      </c>
      <c r="E12" s="46">
        <v>34762.34231</v>
      </c>
      <c r="F12" s="46">
        <v>69652.611220000006</v>
      </c>
      <c r="G12" s="46">
        <v>104792.64369</v>
      </c>
      <c r="H12" s="6">
        <v>20808591</v>
      </c>
      <c r="I12" s="5">
        <v>18981156</v>
      </c>
      <c r="J12" s="8">
        <f>+H12+I12</f>
        <v>39789747</v>
      </c>
      <c r="K12" s="9">
        <v>23006971</v>
      </c>
      <c r="L12" s="5">
        <v>20916461</v>
      </c>
      <c r="M12" s="7">
        <f>+K12+L12</f>
        <v>43923432</v>
      </c>
      <c r="N12" s="6">
        <v>22337209</v>
      </c>
      <c r="O12" s="5">
        <v>20397197</v>
      </c>
      <c r="P12" s="4">
        <f>+N12+O12</f>
        <v>42734406</v>
      </c>
      <c r="Q12" s="2"/>
      <c r="R12" s="3"/>
      <c r="S12" s="2"/>
    </row>
    <row r="13" spans="2:19" s="65" customFormat="1" ht="15.75">
      <c r="B13" s="49" t="s">
        <v>17</v>
      </c>
      <c r="C13" s="45">
        <v>1379.59971</v>
      </c>
      <c r="D13" s="46">
        <v>1482.54636</v>
      </c>
      <c r="E13" s="46">
        <v>474.04133999999999</v>
      </c>
      <c r="F13" s="46">
        <v>951.25617999999997</v>
      </c>
      <c r="G13" s="46">
        <v>1485.1530500000001</v>
      </c>
      <c r="H13" s="6">
        <v>2124471</v>
      </c>
      <c r="I13" s="5">
        <v>1446477</v>
      </c>
      <c r="J13" s="8">
        <f>+H13+I13</f>
        <v>3570948</v>
      </c>
      <c r="K13" s="9">
        <v>2366834</v>
      </c>
      <c r="L13" s="5">
        <v>1631129</v>
      </c>
      <c r="M13" s="7">
        <f>+K13+L13</f>
        <v>3997963</v>
      </c>
      <c r="N13" s="6">
        <v>1826696</v>
      </c>
      <c r="O13" s="5">
        <v>1744953</v>
      </c>
      <c r="P13" s="4">
        <f>+N13+O13</f>
        <v>3571649</v>
      </c>
      <c r="Q13" s="2"/>
      <c r="R13" s="3"/>
      <c r="S13" s="2"/>
    </row>
    <row r="14" spans="2:19" s="65" customFormat="1" ht="15.75">
      <c r="B14" s="49" t="s">
        <v>18</v>
      </c>
      <c r="C14" s="45">
        <v>346.89150000000001</v>
      </c>
      <c r="D14" s="46">
        <v>386.07510000000002</v>
      </c>
      <c r="E14" s="46">
        <v>108.25443999999999</v>
      </c>
      <c r="F14" s="46">
        <v>230.59840000000003</v>
      </c>
      <c r="G14" s="46">
        <v>342.58653000000004</v>
      </c>
      <c r="H14" s="6">
        <v>1414259</v>
      </c>
      <c r="I14" s="5">
        <v>1452564</v>
      </c>
      <c r="J14" s="8">
        <f>+H14+I14</f>
        <v>2866823</v>
      </c>
      <c r="K14" s="9">
        <v>1514181</v>
      </c>
      <c r="L14" s="5">
        <v>1560065</v>
      </c>
      <c r="M14" s="7">
        <f>+K14+L14</f>
        <v>3074246</v>
      </c>
      <c r="N14" s="6">
        <v>1545027</v>
      </c>
      <c r="O14" s="5">
        <v>1546971</v>
      </c>
      <c r="P14" s="4">
        <f>+N14+O14</f>
        <v>3091998</v>
      </c>
      <c r="Q14" s="2"/>
      <c r="R14" s="3"/>
      <c r="S14" s="2"/>
    </row>
    <row r="15" spans="2:19" s="65" customFormat="1" ht="15.75">
      <c r="B15" s="49" t="s">
        <v>19</v>
      </c>
      <c r="C15" s="45">
        <v>3.4013599999999999</v>
      </c>
      <c r="D15" s="46">
        <v>6.0975099999999998</v>
      </c>
      <c r="E15" s="46">
        <v>0</v>
      </c>
      <c r="F15" s="46">
        <v>3.1771700000000003</v>
      </c>
      <c r="G15" s="46">
        <v>6.7611300000000005</v>
      </c>
      <c r="H15" s="6">
        <f>SUM(H12:H14)</f>
        <v>24347321</v>
      </c>
      <c r="I15" s="5">
        <f>SUM(I12:I14)</f>
        <v>21880197</v>
      </c>
      <c r="J15" s="5">
        <f>SUM(J12:J14)</f>
        <v>46227518</v>
      </c>
      <c r="K15" s="5">
        <f>SUM(K12:K14)</f>
        <v>26887986</v>
      </c>
      <c r="L15" s="5">
        <f>SUM(L12:L14)</f>
        <v>24107655</v>
      </c>
      <c r="M15" s="7">
        <f>+K15+L15</f>
        <v>50995641</v>
      </c>
      <c r="N15" s="6">
        <f>SUM(N12:N14)</f>
        <v>25708932</v>
      </c>
      <c r="O15" s="5">
        <f>SUM(O12:O14)</f>
        <v>23689121</v>
      </c>
      <c r="P15" s="4">
        <f>+N15+O15</f>
        <v>49398053</v>
      </c>
      <c r="Q15" s="2"/>
      <c r="R15" s="3"/>
      <c r="S15" s="2"/>
    </row>
    <row r="16" spans="2:19" s="65" customFormat="1" ht="15.75">
      <c r="B16" s="49" t="s">
        <v>20</v>
      </c>
      <c r="C16" s="45">
        <v>5.3093900000000005</v>
      </c>
      <c r="D16" s="46">
        <v>6.6198899999999998</v>
      </c>
      <c r="E16" s="46">
        <v>2.6399399999999997</v>
      </c>
      <c r="F16" s="46">
        <v>4.2444599999999992</v>
      </c>
      <c r="G16" s="46">
        <v>6.8832999999999993</v>
      </c>
      <c r="H16" s="12">
        <f>+H10-H15</f>
        <v>25246692</v>
      </c>
      <c r="I16" s="11">
        <f>+I10-I15</f>
        <v>23113801</v>
      </c>
      <c r="J16" s="11">
        <f>+J10-J15</f>
        <v>48360493</v>
      </c>
      <c r="K16" s="11">
        <f>+K10-K15</f>
        <v>27937197</v>
      </c>
      <c r="L16" s="11">
        <f>+L10-L15</f>
        <v>25498733</v>
      </c>
      <c r="M16" s="7">
        <f>+K16+L16</f>
        <v>53435930</v>
      </c>
      <c r="N16" s="12">
        <f>+N10-N15</f>
        <v>27298114</v>
      </c>
      <c r="O16" s="11">
        <f>+O10-O15</f>
        <v>22770130</v>
      </c>
      <c r="P16" s="10">
        <f>+N16+O16</f>
        <v>50068244</v>
      </c>
      <c r="Q16" s="2"/>
      <c r="R16" s="3"/>
      <c r="S16" s="2"/>
    </row>
    <row r="17" spans="2:19" s="65" customFormat="1" ht="15.75">
      <c r="B17" s="49" t="s">
        <v>21</v>
      </c>
      <c r="C17" s="45">
        <v>17.255220000000001</v>
      </c>
      <c r="D17" s="46">
        <v>20.399729999999998</v>
      </c>
      <c r="E17" s="46">
        <v>8.2704799999999992</v>
      </c>
      <c r="F17" s="46">
        <v>18.90438</v>
      </c>
      <c r="G17" s="46">
        <v>23.694410000000001</v>
      </c>
      <c r="H17" s="6"/>
      <c r="I17" s="5"/>
      <c r="J17" s="8"/>
      <c r="K17" s="9"/>
      <c r="L17" s="5"/>
      <c r="M17" s="7"/>
      <c r="N17" s="6"/>
      <c r="O17" s="5"/>
      <c r="P17" s="4"/>
      <c r="Q17" s="2"/>
      <c r="R17" s="3"/>
      <c r="S17" s="2"/>
    </row>
    <row r="18" spans="2:19" s="65" customFormat="1" ht="15.75">
      <c r="B18" s="49" t="s">
        <v>22</v>
      </c>
      <c r="C18" s="45">
        <v>152.92458999999999</v>
      </c>
      <c r="D18" s="46">
        <v>178.98250000000002</v>
      </c>
      <c r="E18" s="46">
        <v>33.307829999999996</v>
      </c>
      <c r="F18" s="46">
        <v>98.747889999999998</v>
      </c>
      <c r="G18" s="46">
        <v>142.93028000000001</v>
      </c>
      <c r="H18" s="6"/>
      <c r="I18" s="5"/>
      <c r="J18" s="8"/>
      <c r="K18" s="9"/>
      <c r="L18" s="5"/>
      <c r="M18" s="7"/>
      <c r="N18" s="6"/>
      <c r="O18" s="5"/>
      <c r="P18" s="4"/>
      <c r="Q18" s="2"/>
      <c r="R18" s="3"/>
      <c r="S18" s="2"/>
    </row>
    <row r="19" spans="2:19" s="65" customFormat="1" ht="15.75">
      <c r="B19" s="49" t="s">
        <v>23</v>
      </c>
      <c r="C19" s="45">
        <v>85.486249999999998</v>
      </c>
      <c r="D19" s="46">
        <v>132.16457</v>
      </c>
      <c r="E19" s="46">
        <v>18.207070000000002</v>
      </c>
      <c r="F19" s="46">
        <v>55.867450000000005</v>
      </c>
      <c r="G19" s="46">
        <v>107.66947999999999</v>
      </c>
      <c r="H19" s="6">
        <v>9039430</v>
      </c>
      <c r="I19" s="5">
        <v>9026302</v>
      </c>
      <c r="J19" s="8">
        <f t="shared" ref="J19:J32" si="0">+H19+I19</f>
        <v>18065732</v>
      </c>
      <c r="K19" s="9">
        <v>10010295</v>
      </c>
      <c r="L19" s="5">
        <v>9983071</v>
      </c>
      <c r="M19" s="7">
        <f t="shared" ref="M19:M32" si="1">+K19+L19</f>
        <v>19993366</v>
      </c>
      <c r="N19" s="6">
        <v>10035721</v>
      </c>
      <c r="O19" s="5">
        <v>9910230</v>
      </c>
      <c r="P19" s="4">
        <f t="shared" ref="P19:P32" si="2">+N19+O19</f>
        <v>19945951</v>
      </c>
      <c r="Q19" s="2"/>
      <c r="R19" s="3"/>
      <c r="S19" s="2"/>
    </row>
    <row r="20" spans="2:19" s="65" customFormat="1" ht="16.5" thickBot="1">
      <c r="B20" s="56" t="s">
        <v>24</v>
      </c>
      <c r="C20" s="61">
        <v>99936.280479999987</v>
      </c>
      <c r="D20" s="61">
        <v>103117.62224</v>
      </c>
      <c r="E20" s="61">
        <v>35407.063409999995</v>
      </c>
      <c r="F20" s="61">
        <v>71015.407150000014</v>
      </c>
      <c r="G20" s="61">
        <v>106908.32186999999</v>
      </c>
      <c r="H20" s="6">
        <v>562564</v>
      </c>
      <c r="I20" s="5">
        <v>560888</v>
      </c>
      <c r="J20" s="8">
        <f t="shared" si="0"/>
        <v>1123452</v>
      </c>
      <c r="K20" s="9">
        <v>616615</v>
      </c>
      <c r="L20" s="5">
        <v>611063</v>
      </c>
      <c r="M20" s="7">
        <f t="shared" si="1"/>
        <v>1227678</v>
      </c>
      <c r="N20" s="6">
        <v>723519</v>
      </c>
      <c r="O20" s="5">
        <v>737883</v>
      </c>
      <c r="P20" s="4">
        <f t="shared" si="2"/>
        <v>1461402</v>
      </c>
      <c r="Q20" s="2"/>
      <c r="R20" s="3"/>
      <c r="S20" s="2"/>
    </row>
    <row r="21" spans="2:19" s="65" customFormat="1" ht="16.5" thickTop="1">
      <c r="B21" s="51"/>
      <c r="C21" s="45"/>
      <c r="D21" s="46"/>
      <c r="E21" s="46"/>
      <c r="F21" s="46"/>
      <c r="G21" s="46"/>
      <c r="H21" s="6">
        <v>0</v>
      </c>
      <c r="I21" s="5">
        <v>9636</v>
      </c>
      <c r="J21" s="8">
        <f t="shared" si="0"/>
        <v>9636</v>
      </c>
      <c r="K21" s="9">
        <v>0</v>
      </c>
      <c r="L21" s="5">
        <v>9636</v>
      </c>
      <c r="M21" s="7">
        <f t="shared" si="1"/>
        <v>9636</v>
      </c>
      <c r="N21" s="6">
        <v>0</v>
      </c>
      <c r="O21" s="5">
        <v>4341</v>
      </c>
      <c r="P21" s="4">
        <f t="shared" si="2"/>
        <v>4341</v>
      </c>
      <c r="Q21" s="2"/>
      <c r="R21" s="3"/>
      <c r="S21" s="2"/>
    </row>
    <row r="22" spans="2:19" s="65" customFormat="1" ht="15.75">
      <c r="B22" s="52" t="s">
        <v>13</v>
      </c>
      <c r="C22" s="46"/>
      <c r="D22" s="46"/>
      <c r="E22" s="46"/>
      <c r="F22" s="46"/>
      <c r="G22" s="46"/>
      <c r="H22" s="6">
        <f>SUM(H19:H21)</f>
        <v>9601994</v>
      </c>
      <c r="I22" s="5">
        <f>SUM(I19:I21)</f>
        <v>9596826</v>
      </c>
      <c r="J22" s="8">
        <f t="shared" si="0"/>
        <v>19198820</v>
      </c>
      <c r="K22" s="5">
        <f>SUM(K19:K21)</f>
        <v>10626910</v>
      </c>
      <c r="L22" s="5">
        <f>SUM(L19:L21)</f>
        <v>10603770</v>
      </c>
      <c r="M22" s="7">
        <f t="shared" si="1"/>
        <v>21230680</v>
      </c>
      <c r="N22" s="12">
        <f>SUM(N19:N21)</f>
        <v>10759240</v>
      </c>
      <c r="O22" s="11">
        <f>SUM(O19:O21)</f>
        <v>10652454</v>
      </c>
      <c r="P22" s="10">
        <f t="shared" si="2"/>
        <v>21411694</v>
      </c>
      <c r="Q22" s="2"/>
      <c r="R22" s="3"/>
      <c r="S22" s="2"/>
    </row>
    <row r="23" spans="2:19" s="65" customFormat="1" ht="15.75">
      <c r="B23" s="44"/>
      <c r="C23" s="45"/>
      <c r="D23" s="46"/>
      <c r="E23" s="46"/>
      <c r="F23" s="46"/>
      <c r="G23" s="46"/>
      <c r="H23" s="6"/>
      <c r="I23" s="5"/>
      <c r="J23" s="8">
        <f t="shared" si="0"/>
        <v>0</v>
      </c>
      <c r="K23" s="9"/>
      <c r="L23" s="5"/>
      <c r="M23" s="7">
        <f t="shared" si="1"/>
        <v>0</v>
      </c>
      <c r="N23" s="6"/>
      <c r="O23" s="5"/>
      <c r="P23" s="4">
        <f t="shared" si="2"/>
        <v>0</v>
      </c>
      <c r="Q23" s="2"/>
      <c r="R23" s="3"/>
      <c r="S23" s="2"/>
    </row>
    <row r="24" spans="2:19" s="65" customFormat="1" ht="15.75">
      <c r="B24" s="47" t="s">
        <v>25</v>
      </c>
      <c r="C24" s="45"/>
      <c r="D24" s="46"/>
      <c r="E24" s="46"/>
      <c r="F24" s="46"/>
      <c r="G24" s="46"/>
      <c r="H24" s="6">
        <v>10933</v>
      </c>
      <c r="I24" s="5">
        <v>650</v>
      </c>
      <c r="J24" s="8">
        <f t="shared" si="0"/>
        <v>11583</v>
      </c>
      <c r="K24" s="9">
        <v>12057</v>
      </c>
      <c r="L24" s="5">
        <v>650</v>
      </c>
      <c r="M24" s="7">
        <f t="shared" si="1"/>
        <v>12707</v>
      </c>
      <c r="N24" s="6">
        <v>21445</v>
      </c>
      <c r="O24" s="5">
        <v>650</v>
      </c>
      <c r="P24" s="4">
        <f t="shared" si="2"/>
        <v>22095</v>
      </c>
      <c r="Q24" s="2"/>
      <c r="R24" s="3"/>
      <c r="S24" s="2"/>
    </row>
    <row r="25" spans="2:19" s="65" customFormat="1" ht="15.75">
      <c r="B25" s="49" t="s">
        <v>26</v>
      </c>
      <c r="C25" s="45">
        <v>5841.09339</v>
      </c>
      <c r="D25" s="46">
        <v>4878.6849600000005</v>
      </c>
      <c r="E25" s="46">
        <v>2093.7339400000001</v>
      </c>
      <c r="F25" s="46">
        <v>4168.6123500000003</v>
      </c>
      <c r="G25" s="46">
        <v>6247.7059300000001</v>
      </c>
      <c r="H25" s="6">
        <v>-291853</v>
      </c>
      <c r="I25" s="5">
        <v>-543361</v>
      </c>
      <c r="J25" s="8">
        <f t="shared" si="0"/>
        <v>-835214</v>
      </c>
      <c r="K25" s="9">
        <v>-328636</v>
      </c>
      <c r="L25" s="5">
        <v>-607929</v>
      </c>
      <c r="M25" s="7">
        <f t="shared" si="1"/>
        <v>-936565</v>
      </c>
      <c r="N25" s="6">
        <v>-948372</v>
      </c>
      <c r="O25" s="5">
        <v>-1325745</v>
      </c>
      <c r="P25" s="4">
        <f t="shared" si="2"/>
        <v>-2274117</v>
      </c>
      <c r="Q25" s="2"/>
      <c r="R25" s="3"/>
      <c r="S25" s="2"/>
    </row>
    <row r="26" spans="2:19" s="65" customFormat="1" ht="15.75">
      <c r="B26" s="49" t="s">
        <v>27</v>
      </c>
      <c r="C26" s="45">
        <v>185.05262999999999</v>
      </c>
      <c r="D26" s="46">
        <v>187.31482</v>
      </c>
      <c r="E26" s="46">
        <v>82.79104000000001</v>
      </c>
      <c r="F26" s="46">
        <v>171.32645000000002</v>
      </c>
      <c r="G26" s="46">
        <v>280.25410999999997</v>
      </c>
      <c r="H26" s="6">
        <f>+H25+H24</f>
        <v>-280920</v>
      </c>
      <c r="I26" s="5">
        <f>SUM(I24:I25)</f>
        <v>-542711</v>
      </c>
      <c r="J26" s="8">
        <f t="shared" si="0"/>
        <v>-823631</v>
      </c>
      <c r="K26" s="5">
        <f>SUM(K24:K25)</f>
        <v>-316579</v>
      </c>
      <c r="L26" s="5">
        <f>SUM(L24:L25)</f>
        <v>-607279</v>
      </c>
      <c r="M26" s="7">
        <f t="shared" si="1"/>
        <v>-923858</v>
      </c>
      <c r="N26" s="12">
        <f>SUM(N24:N25)</f>
        <v>-926927</v>
      </c>
      <c r="O26" s="11">
        <f>SUM(O24:O25)</f>
        <v>-1325095</v>
      </c>
      <c r="P26" s="10">
        <f t="shared" si="2"/>
        <v>-2252022</v>
      </c>
      <c r="Q26" s="2"/>
      <c r="R26" s="3"/>
      <c r="S26" s="2"/>
    </row>
    <row r="27" spans="2:19" s="65" customFormat="1" ht="15.75">
      <c r="B27" s="49" t="s">
        <v>28</v>
      </c>
      <c r="C27" s="45">
        <v>97111.275259999995</v>
      </c>
      <c r="D27" s="46">
        <v>99205.290860000008</v>
      </c>
      <c r="E27" s="46">
        <v>35235.63005</v>
      </c>
      <c r="F27" s="46">
        <v>69359.403779999993</v>
      </c>
      <c r="G27" s="46">
        <v>103807.16703</v>
      </c>
      <c r="H27" s="6"/>
      <c r="I27" s="5"/>
      <c r="J27" s="8">
        <f t="shared" si="0"/>
        <v>0</v>
      </c>
      <c r="K27" s="9"/>
      <c r="L27" s="5"/>
      <c r="M27" s="7">
        <f t="shared" si="1"/>
        <v>0</v>
      </c>
      <c r="N27" s="6"/>
      <c r="O27" s="5"/>
      <c r="P27" s="4">
        <f t="shared" si="2"/>
        <v>0</v>
      </c>
      <c r="Q27" s="2"/>
      <c r="R27" s="3"/>
      <c r="S27" s="2"/>
    </row>
    <row r="28" spans="2:19" s="65" customFormat="1" ht="15.75">
      <c r="B28" s="49" t="s">
        <v>29</v>
      </c>
      <c r="C28" s="45">
        <v>17.290839999999999</v>
      </c>
      <c r="D28" s="46">
        <v>25.95335</v>
      </c>
      <c r="E28" s="46">
        <v>5.49411</v>
      </c>
      <c r="F28" s="46">
        <v>27.272189999999998</v>
      </c>
      <c r="G28" s="46">
        <v>32.797800000000002</v>
      </c>
      <c r="H28" s="6">
        <v>118328</v>
      </c>
      <c r="I28" s="5">
        <v>57363</v>
      </c>
      <c r="J28" s="8">
        <f t="shared" si="0"/>
        <v>175691</v>
      </c>
      <c r="K28" s="9">
        <v>219221</v>
      </c>
      <c r="L28" s="5">
        <v>70732</v>
      </c>
      <c r="M28" s="7">
        <f t="shared" si="1"/>
        <v>289953</v>
      </c>
      <c r="N28" s="6">
        <v>272823</v>
      </c>
      <c r="O28" s="5">
        <v>885839</v>
      </c>
      <c r="P28" s="4">
        <f t="shared" si="2"/>
        <v>1158662</v>
      </c>
      <c r="Q28" s="2"/>
      <c r="R28" s="3"/>
      <c r="S28" s="2"/>
    </row>
    <row r="29" spans="2:19" s="65" customFormat="1" ht="15.75">
      <c r="B29" s="49" t="s">
        <v>30</v>
      </c>
      <c r="C29" s="45">
        <v>275.72908000000001</v>
      </c>
      <c r="D29" s="46">
        <v>296.12257999999997</v>
      </c>
      <c r="E29" s="46">
        <v>72.271389999999997</v>
      </c>
      <c r="F29" s="46">
        <v>130.7638</v>
      </c>
      <c r="G29" s="46">
        <v>181.87027</v>
      </c>
      <c r="H29" s="6">
        <v>-12781</v>
      </c>
      <c r="I29" s="5">
        <v>-3690</v>
      </c>
      <c r="J29" s="8">
        <f t="shared" si="0"/>
        <v>-16471</v>
      </c>
      <c r="K29" s="9">
        <v>-16057</v>
      </c>
      <c r="L29" s="5">
        <v>-4045</v>
      </c>
      <c r="M29" s="7">
        <f t="shared" si="1"/>
        <v>-20102</v>
      </c>
      <c r="N29" s="6">
        <v>-11447</v>
      </c>
      <c r="O29" s="5">
        <v>-13775</v>
      </c>
      <c r="P29" s="4">
        <f t="shared" si="2"/>
        <v>-25222</v>
      </c>
      <c r="Q29" s="2"/>
      <c r="R29" s="3"/>
      <c r="S29" s="2"/>
    </row>
    <row r="30" spans="2:19" s="65" customFormat="1" ht="16.5" thickBot="1">
      <c r="B30" s="56" t="s">
        <v>31</v>
      </c>
      <c r="C30" s="63">
        <v>103430.4412</v>
      </c>
      <c r="D30" s="61">
        <v>104593.36657</v>
      </c>
      <c r="E30" s="61">
        <v>37489.920530000003</v>
      </c>
      <c r="F30" s="61">
        <v>73857.378570000001</v>
      </c>
      <c r="G30" s="61">
        <v>110549.79514</v>
      </c>
      <c r="H30" s="6">
        <v>1961</v>
      </c>
      <c r="I30" s="5">
        <v>26746</v>
      </c>
      <c r="J30" s="8">
        <f t="shared" si="0"/>
        <v>28707</v>
      </c>
      <c r="K30" s="9">
        <v>1961</v>
      </c>
      <c r="L30" s="5">
        <v>26746</v>
      </c>
      <c r="M30" s="7">
        <f t="shared" si="1"/>
        <v>28707</v>
      </c>
      <c r="N30" s="6">
        <v>82</v>
      </c>
      <c r="O30" s="5">
        <v>12983</v>
      </c>
      <c r="P30" s="4">
        <f t="shared" si="2"/>
        <v>13065</v>
      </c>
      <c r="Q30" s="2"/>
      <c r="R30" s="3"/>
      <c r="S30" s="2"/>
    </row>
    <row r="31" spans="2:19" s="65" customFormat="1" ht="16.5" thickTop="1">
      <c r="B31" s="51"/>
      <c r="C31" s="45"/>
      <c r="D31" s="46"/>
      <c r="E31" s="46"/>
      <c r="F31" s="46"/>
      <c r="G31" s="46"/>
      <c r="H31" s="6">
        <v>-197477</v>
      </c>
      <c r="I31" s="5">
        <v>-120467</v>
      </c>
      <c r="J31" s="8">
        <f t="shared" si="0"/>
        <v>-317944</v>
      </c>
      <c r="K31" s="9">
        <v>-197477</v>
      </c>
      <c r="L31" s="5">
        <v>-122658</v>
      </c>
      <c r="M31" s="7">
        <f t="shared" si="1"/>
        <v>-320135</v>
      </c>
      <c r="N31" s="6">
        <v>-310685</v>
      </c>
      <c r="O31" s="5">
        <v>-61552</v>
      </c>
      <c r="P31" s="4">
        <f t="shared" si="2"/>
        <v>-372237</v>
      </c>
      <c r="Q31" s="2"/>
      <c r="R31" s="3"/>
      <c r="S31" s="2"/>
    </row>
    <row r="32" spans="2:19" s="65" customFormat="1" ht="16.5" thickBot="1">
      <c r="B32" s="50" t="s">
        <v>32</v>
      </c>
      <c r="C32" s="63">
        <v>3494.1607200000144</v>
      </c>
      <c r="D32" s="61">
        <v>1475.7443300000014</v>
      </c>
      <c r="E32" s="62">
        <v>2082.8571200000079</v>
      </c>
      <c r="F32" s="62">
        <v>2841.9714199999871</v>
      </c>
      <c r="G32" s="62">
        <v>3641.4732700000168</v>
      </c>
      <c r="H32" s="6">
        <f>SUM(H28:H31)</f>
        <v>-89969</v>
      </c>
      <c r="I32" s="5">
        <f>SUM(I28:I31)</f>
        <v>-40048</v>
      </c>
      <c r="J32" s="8">
        <f t="shared" si="0"/>
        <v>-130017</v>
      </c>
      <c r="K32" s="5">
        <f>SUM(K28:K31)</f>
        <v>7648</v>
      </c>
      <c r="L32" s="5">
        <f>SUM(L28:L31)</f>
        <v>-29225</v>
      </c>
      <c r="M32" s="7">
        <f t="shared" si="1"/>
        <v>-21577</v>
      </c>
      <c r="N32" s="6">
        <f>SUM(N28:N31)</f>
        <v>-49227</v>
      </c>
      <c r="O32" s="5">
        <f>SUM(O28:O31)</f>
        <v>823495</v>
      </c>
      <c r="P32" s="4">
        <f t="shared" si="2"/>
        <v>774268</v>
      </c>
      <c r="Q32" s="2"/>
      <c r="R32" s="3"/>
      <c r="S32" s="2"/>
    </row>
    <row r="33" spans="2:19" ht="9" customHeight="1" thickTop="1">
      <c r="B33" s="53"/>
      <c r="C33" s="53"/>
      <c r="D33" s="54"/>
      <c r="E33" s="54"/>
      <c r="F33" s="5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2:19" ht="25.5" customHeight="1">
      <c r="B34" s="66" t="s">
        <v>1</v>
      </c>
      <c r="C34" s="66"/>
      <c r="D34" s="66"/>
      <c r="E34" s="66"/>
      <c r="F34" s="66"/>
      <c r="G34" s="66"/>
      <c r="H34" s="1"/>
      <c r="I34" s="1"/>
      <c r="J34" s="1"/>
      <c r="K34" s="1"/>
      <c r="L34" s="1"/>
      <c r="M34" s="1"/>
      <c r="N34" s="1" t="s">
        <v>0</v>
      </c>
      <c r="O34" s="1"/>
      <c r="P34" s="1"/>
      <c r="Q34" s="1"/>
      <c r="R34" s="1"/>
      <c r="S34" s="1"/>
    </row>
    <row r="35" spans="2:19">
      <c r="N35" s="36" t="s">
        <v>0</v>
      </c>
    </row>
    <row r="36" spans="2:19">
      <c r="N36" s="36" t="s">
        <v>0</v>
      </c>
    </row>
  </sheetData>
  <mergeCells count="9">
    <mergeCell ref="B34:G34"/>
    <mergeCell ref="B3:G3"/>
    <mergeCell ref="H3:P3"/>
    <mergeCell ref="B4:G4"/>
    <mergeCell ref="H4:P4"/>
    <mergeCell ref="H5:P5"/>
    <mergeCell ref="B6:B7"/>
    <mergeCell ref="C6:D6"/>
    <mergeCell ref="E6:G6"/>
  </mergeCells>
  <printOptions horizontalCentered="1" verticalCentered="1"/>
  <pageMargins left="0" right="0" top="0" bottom="0" header="0" footer="0"/>
  <pageSetup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Resumen_Cifras_E_Rend_Ec_SPP</vt:lpstr>
      <vt:lpstr>Resumen_Cifras_E_Rend_Ec_SPP!Área_de_impresión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Pineda</dc:creator>
  <cp:lastModifiedBy>innneramlimit@hotmail.com</cp:lastModifiedBy>
  <cp:lastPrinted>2013-07-04T21:24:14Z</cp:lastPrinted>
  <dcterms:created xsi:type="dcterms:W3CDTF">2012-04-25T17:38:09Z</dcterms:created>
  <dcterms:modified xsi:type="dcterms:W3CDTF">2013-07-04T21:24:22Z</dcterms:modified>
</cp:coreProperties>
</file>